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550" activeTab="0"/>
  </bookViews>
  <sheets>
    <sheet name="4" sheetId="1" r:id="rId1"/>
  </sheets>
  <definedNames>
    <definedName name="_xlnm.Print_Titles" localSheetId="0">'4'!$19:$19</definedName>
    <definedName name="_xlnm.Print_Area" localSheetId="0">'4'!$A$1:$X$82</definedName>
  </definedNames>
  <calcPr fullCalcOnLoad="1"/>
</workbook>
</file>

<file path=xl/sharedStrings.xml><?xml version="1.0" encoding="utf-8"?>
<sst xmlns="http://schemas.openxmlformats.org/spreadsheetml/2006/main" count="131" uniqueCount="119">
  <si>
    <t>№ з/п</t>
  </si>
  <si>
    <t>(підпис)</t>
  </si>
  <si>
    <t>І кв.</t>
  </si>
  <si>
    <t>ІІ кв.</t>
  </si>
  <si>
    <t>ІІІ кв.</t>
  </si>
  <si>
    <t>ІV кв.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</si>
  <si>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</si>
  <si>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</si>
  <si>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</si>
  <si>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</si>
  <si>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що не підлягають поверненню</t>
  </si>
  <si>
    <t>що підлягають поверненню</t>
  </si>
  <si>
    <t>отримані у планованому періоді бюджетні кошти, що не підлягають поверненню</t>
  </si>
  <si>
    <t xml:space="preserve">ЗАТВЕРДЖЕНО                         </t>
  </si>
  <si>
    <t>(посадова особа ліцензіата)</t>
  </si>
  <si>
    <t>"____"_______________ 20____ року</t>
  </si>
  <si>
    <t xml:space="preserve">(найменування ліцензіата) </t>
  </si>
  <si>
    <t>з урахуванням:</t>
  </si>
  <si>
    <t>І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</si>
  <si>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</si>
  <si>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</si>
  <si>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</si>
  <si>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Заходи зі зниження питомих витрат, а також втрат ресурсів, з них:</t>
  </si>
  <si>
    <t>Заходи щодо модернізації та закупівлі транспортних засобів спеціального та спеціалізованого призначення, з них:</t>
  </si>
  <si>
    <t>Інші заходи, з них:</t>
  </si>
  <si>
    <t>ІІ</t>
  </si>
  <si>
    <t xml:space="preserve"> інші залучені кошти, отримані у планованому  періоді, з них:</t>
  </si>
  <si>
    <t>Заходи щодо підвищення якості послуг з централізованого водопостачання, з них:</t>
  </si>
  <si>
    <t>Заходи зі зниження питомих витрат,  а також втрат ресурсів, з них:</t>
  </si>
  <si>
    <t>Усього за розділом І</t>
  </si>
  <si>
    <t>Усього за розділом ІІ</t>
  </si>
  <si>
    <t>Кількісний показник (одиниця виміру)</t>
  </si>
  <si>
    <t>Строк окупності (місяців)*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</si>
  <si>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</si>
  <si>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</si>
  <si>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</si>
  <si>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Економія паливно-енергетичних ресурсів            (кВт/год/рік)</t>
  </si>
  <si>
    <t>(П.І.Б.)</t>
  </si>
  <si>
    <t>№ аркуша обґрунтовуючих матеріалів</t>
  </si>
  <si>
    <t>Усього за підпунктом 1.1</t>
  </si>
  <si>
    <t>Усього за підпунктом 1.2</t>
  </si>
  <si>
    <t>Усього за підпунктом 1.3</t>
  </si>
  <si>
    <t>1.4</t>
  </si>
  <si>
    <t>Усього за підпунктом 1.5</t>
  </si>
  <si>
    <t>1.5</t>
  </si>
  <si>
    <t>Усього за підпунктом 1.6</t>
  </si>
  <si>
    <t xml:space="preserve">  1.3</t>
  </si>
  <si>
    <t>1.2</t>
  </si>
  <si>
    <t>1.1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</si>
  <si>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</si>
  <si>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 xml:space="preserve">  2.1</t>
  </si>
  <si>
    <t xml:space="preserve">  2.2</t>
  </si>
  <si>
    <t>Усього за підпунктом 2.1</t>
  </si>
  <si>
    <t xml:space="preserve"> Усього за підпунктом  2.2</t>
  </si>
  <si>
    <t>2.4</t>
  </si>
  <si>
    <t>1.6</t>
  </si>
  <si>
    <t>1.7</t>
  </si>
  <si>
    <t>Усього за підпунктом 1.7</t>
  </si>
  <si>
    <t xml:space="preserve">  1.8</t>
  </si>
  <si>
    <t>Усього за підпунктом 1.8</t>
  </si>
  <si>
    <t xml:space="preserve">  2.3</t>
  </si>
  <si>
    <t xml:space="preserve"> Усього за підпунктом 2.3</t>
  </si>
  <si>
    <t>Усього за підпунктом  2.4</t>
  </si>
  <si>
    <t>2.5</t>
  </si>
  <si>
    <t>Усього за підпунктом  2.5</t>
  </si>
  <si>
    <t>2.6</t>
  </si>
  <si>
    <t>Усього за підпунктом 2.6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</si>
  <si>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</si>
  <si>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      тис. грн (без ПДВ)</t>
  </si>
  <si>
    <t>Найменування заходів (пооб'єктно)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</si>
  <si>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</si>
  <si>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</si>
  <si>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</si>
  <si>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</si>
  <si>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</si>
  <si>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>підряд ний</t>
  </si>
  <si>
    <t>госпо          дарський  (вартість    матеріальних ресурсів)</t>
  </si>
  <si>
    <t>Графік здійснення заходів та використання коштів на планований період,                     тис. грн (без ПДВ)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</si>
  <si>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</si>
  <si>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</si>
  <si>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</si>
  <si>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Заходи щодо впровадження та розвитку інформаційних технологій, з них:</t>
  </si>
  <si>
    <t>Усього за інвестиційним планом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</si>
  <si>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</si>
  <si>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Додаток  4
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</si>
  <si>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М.П.</t>
  </si>
  <si>
    <r>
      <t xml:space="preserve">          (прізвище, ім</t>
    </r>
    <r>
      <rPr>
        <sz val="8"/>
        <rFont val="Calibri"/>
        <family val="2"/>
      </rPr>
      <t>’</t>
    </r>
    <r>
      <rPr>
        <sz val="8"/>
        <rFont val="Times New Roman"/>
        <family val="1"/>
      </rPr>
      <t>я, по батькові)</t>
    </r>
  </si>
  <si>
    <t>Начальник ПЕВ                                                                                             ___________________________                                                            Іваненко Н.А.</t>
  </si>
  <si>
    <t xml:space="preserve"> </t>
  </si>
  <si>
    <t>1 од.</t>
  </si>
  <si>
    <t>1.4.1.</t>
  </si>
  <si>
    <t>1.4.2.</t>
  </si>
  <si>
    <t>1.4.3.</t>
  </si>
  <si>
    <t xml:space="preserve">Заміна трубопроводу хлорної води насосної станції "Берегова" ЦВНС  на поліпропиленовий </t>
  </si>
  <si>
    <t>1.4.4.</t>
  </si>
  <si>
    <t>1.4.5.</t>
  </si>
  <si>
    <t>2.6.1.</t>
  </si>
  <si>
    <t>Усього за підпунктом 1.4</t>
  </si>
  <si>
    <t>2.2.1</t>
  </si>
  <si>
    <t>2.6.2</t>
  </si>
  <si>
    <t>труба 200м, вентиль 8 шт., муфта 48 шт., трійник 5 шт., коліно 12 шт.</t>
  </si>
  <si>
    <t>Заміна тиристорного збудника синхронного двигуна 400 кВт БКО ЦВНС</t>
  </si>
  <si>
    <t>1.1.1.</t>
  </si>
  <si>
    <t>насос бочковий - 1 од, 
шланг - 50м</t>
  </si>
  <si>
    <t>Заміна засувки напірного трубопроводу  насосного агрегату  № 5  Д-300мм  насосної станції "Берегова" ЦВНС</t>
  </si>
  <si>
    <t>Заміна засувки напірного трубопроводу  насосного агрегату № 4 Д-400мм   насосної станції "Берегова" ЦВНС</t>
  </si>
  <si>
    <t>Заміна засувки на всмоктувальному  трубопроводі  насосного агрегату № 4 Д-400мм  насосної станції "Берегова" ЦВНС</t>
  </si>
  <si>
    <t>Придбання трубного пневмозатвору з великим перепуском BPBG                               D-мін=200мм  D-макс =500мм</t>
  </si>
  <si>
    <t>1 од</t>
  </si>
  <si>
    <t>блок архивації з модемом БАР-М - 2 од., GSM-модем для комп'ютера  (з блоком живлення, антеною та USB-адаптером) - 1 од.,  автоматизована система контролю та обліку енергоносіїв ПО "ПЧЕЛА" - 1 од.</t>
  </si>
  <si>
    <t>Комплектування вузлів обліку ОКС:
блоки архивації, GSM-модем для комп'ютера, автоматизована система контролю та обліку енергоносіїв ПО "ПЧЕЛА"</t>
  </si>
  <si>
    <t>Придбання хлоратора продуктивністю 20 кг/год.</t>
  </si>
  <si>
    <t>хлоратор WALLACE&amp;TIERNAN - 1 од. у комплекті (ротаметр, інжектор, хлорний кран)</t>
  </si>
  <si>
    <t>Придбання насосу бочкового хімічно-стійкого зі шлангом для перекачуваня гіпохлориту натрію</t>
  </si>
  <si>
    <t>Річний  інвестиційний план на 2019 рік</t>
  </si>
  <si>
    <t xml:space="preserve">ПОГОДЖЕНО </t>
  </si>
  <si>
    <t>___________________________________________</t>
  </si>
  <si>
    <t>Начальник КП "Нікопольводоканал"</t>
  </si>
  <si>
    <t>__________________Великий Ю.М.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</si>
</sst>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4" fontId="8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5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8" fillId="0" borderId="10" xfId="53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10" xfId="53" applyNumberFormat="1" applyFont="1" applyFill="1" applyBorder="1" applyAlignment="1">
      <alignment horizontal="center" wrapText="1"/>
      <protection/>
    </xf>
    <xf numFmtId="44" fontId="3" fillId="0" borderId="11" xfId="0" applyNumberFormat="1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44" fontId="5" fillId="0" borderId="13" xfId="0" applyNumberFormat="1" applyFont="1" applyFill="1" applyBorder="1" applyAlignment="1">
      <alignment horizontal="center" vertical="center"/>
    </xf>
    <xf numFmtId="44" fontId="5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44" fontId="8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6" xfId="33" applyNumberFormat="1" applyFont="1" applyFill="1" applyBorder="1" applyAlignment="1" applyProtection="1">
      <alignment horizontal="center" vertical="center" wrapText="1"/>
      <protection/>
    </xf>
    <xf numFmtId="44" fontId="3" fillId="0" borderId="16" xfId="0" applyNumberFormat="1" applyFont="1" applyFill="1" applyBorder="1" applyAlignment="1">
      <alignment horizontal="center" vertical="center" wrapText="1"/>
    </xf>
    <xf numFmtId="2" fontId="3" fillId="0" borderId="10" xfId="33" applyNumberFormat="1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4" fontId="11" fillId="0" borderId="0" xfId="0" applyNumberFormat="1" applyFont="1" applyFill="1" applyAlignment="1">
      <alignment horizontal="left"/>
    </xf>
    <xf numFmtId="0" fontId="3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1" xfId="33" applyNumberFormat="1" applyFont="1" applyFill="1" applyBorder="1" applyAlignment="1" applyProtection="1">
      <alignment horizontal="center" vertical="center" wrapText="1"/>
      <protection/>
    </xf>
    <xf numFmtId="0" fontId="3" fillId="0" borderId="19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33" applyNumberFormat="1" applyFont="1" applyFill="1" applyBorder="1" applyAlignment="1" applyProtection="1">
      <alignment horizontal="center" vertical="center" wrapText="1"/>
      <protection/>
    </xf>
    <xf numFmtId="44" fontId="5" fillId="0" borderId="11" xfId="0" applyNumberFormat="1" applyFont="1" applyFill="1" applyBorder="1" applyAlignment="1">
      <alignment horizontal="center"/>
    </xf>
    <xf numFmtId="44" fontId="5" fillId="0" borderId="19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0" xfId="33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33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top" wrapText="1"/>
    </xf>
    <xf numFmtId="44" fontId="5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tabSelected="1" view="pageLayout" zoomScale="91" zoomScaleNormal="80" zoomScaleSheetLayoutView="100" zoomScalePageLayoutView="91" workbookViewId="0" topLeftCell="A1">
      <selection activeCell="B1" sqref="B1"/>
    </sheetView>
  </sheetViews>
  <sheetFormatPr defaultColWidth="9.00390625" defaultRowHeight="12.75"/>
  <cols>
    <col min="1" max="1" width="7.625" style="28" customWidth="1"/>
    <col min="2" max="2" width="31.875" style="25" customWidth="1"/>
    <col min="3" max="3" width="14.75390625" style="29" customWidth="1"/>
    <col min="4" max="4" width="8.00390625" style="29" customWidth="1"/>
    <col min="5" max="5" width="9.125" style="29" customWidth="1"/>
    <col min="6" max="6" width="12.375" style="29" customWidth="1"/>
    <col min="7" max="7" width="11.875" style="29" customWidth="1"/>
    <col min="8" max="8" width="11.75390625" style="29" customWidth="1"/>
    <col min="9" max="9" width="12.125" style="29" customWidth="1"/>
    <col min="10" max="10" width="11.75390625" style="29" customWidth="1"/>
    <col min="11" max="11" width="13.375" style="29" customWidth="1"/>
    <col min="12" max="12" width="12.375" style="29" customWidth="1"/>
    <col min="13" max="13" width="14.00390625" style="29" customWidth="1"/>
    <col min="14" max="14" width="12.125" style="29" customWidth="1"/>
    <col min="15" max="15" width="8.75390625" style="29" customWidth="1"/>
    <col min="16" max="16" width="6.25390625" style="29" customWidth="1"/>
    <col min="17" max="17" width="6.75390625" style="29" customWidth="1"/>
    <col min="18" max="18" width="7.125" style="29" customWidth="1"/>
    <col min="19" max="19" width="7.25390625" style="29" customWidth="1"/>
    <col min="20" max="21" width="6.875" style="29" customWidth="1"/>
    <col min="22" max="23" width="7.00390625" style="29" customWidth="1"/>
    <col min="24" max="24" width="6.875" style="29" customWidth="1"/>
    <col min="25" max="29" width="9.125" style="31" customWidth="1"/>
    <col min="30" max="16384" width="9.125" style="29" customWidth="1"/>
  </cols>
  <sheetData>
    <row r="1" spans="14:24" ht="84.75" customHeight="1">
      <c r="N1" s="30"/>
      <c r="O1" s="30"/>
      <c r="P1" s="30"/>
      <c r="Q1" s="120" t="s">
        <v>84</v>
      </c>
      <c r="R1" s="120"/>
      <c r="S1" s="121"/>
      <c r="T1" s="121"/>
      <c r="U1" s="121"/>
      <c r="V1" s="121"/>
      <c r="W1" s="121"/>
      <c r="X1" s="121"/>
    </row>
    <row r="2" spans="14:24" ht="15.75">
      <c r="N2" s="30"/>
      <c r="O2" s="30"/>
      <c r="P2" s="30"/>
      <c r="Q2" s="20"/>
      <c r="R2" s="20"/>
      <c r="S2" s="21"/>
      <c r="T2" s="21"/>
      <c r="U2" s="21"/>
      <c r="V2" s="21"/>
      <c r="W2" s="21"/>
      <c r="X2" s="21"/>
    </row>
    <row r="3" spans="1:21" s="6" customFormat="1" ht="15" customHeight="1">
      <c r="A3" s="51"/>
      <c r="B3" s="85" t="s">
        <v>115</v>
      </c>
      <c r="C3" s="85"/>
      <c r="D3" s="85"/>
      <c r="E3" s="85"/>
      <c r="O3" s="85" t="s">
        <v>13</v>
      </c>
      <c r="P3" s="85"/>
      <c r="Q3" s="85"/>
      <c r="R3" s="22"/>
      <c r="S3" s="21"/>
      <c r="T3" s="21"/>
      <c r="U3" s="21"/>
    </row>
    <row r="4" spans="1:21" s="6" customFormat="1" ht="16.5" customHeight="1">
      <c r="A4" s="51"/>
      <c r="B4" s="86"/>
      <c r="C4" s="86"/>
      <c r="D4" s="86"/>
      <c r="E4" s="86"/>
      <c r="O4" s="52" t="s">
        <v>117</v>
      </c>
      <c r="P4" s="52"/>
      <c r="Q4" s="52"/>
      <c r="R4" s="52"/>
      <c r="S4" s="21"/>
      <c r="T4" s="21"/>
      <c r="U4" s="21"/>
    </row>
    <row r="5" spans="1:21" s="6" customFormat="1" ht="12" customHeight="1">
      <c r="A5" s="51"/>
      <c r="B5" s="83" t="s">
        <v>116</v>
      </c>
      <c r="C5" s="83"/>
      <c r="D5" s="83"/>
      <c r="E5" s="83"/>
      <c r="O5" s="83" t="s">
        <v>14</v>
      </c>
      <c r="P5" s="83"/>
      <c r="Q5" s="83"/>
      <c r="R5" s="83"/>
      <c r="S5" s="21"/>
      <c r="T5" s="21"/>
      <c r="U5" s="21"/>
    </row>
    <row r="6" spans="1:21" s="6" customFormat="1" ht="12" customHeight="1">
      <c r="A6" s="51"/>
      <c r="B6" s="83"/>
      <c r="C6" s="83"/>
      <c r="D6" s="83"/>
      <c r="E6" s="83"/>
      <c r="S6" s="21"/>
      <c r="T6" s="21"/>
      <c r="U6" s="21"/>
    </row>
    <row r="7" spans="1:21" s="6" customFormat="1" ht="12" customHeight="1">
      <c r="A7" s="51"/>
      <c r="B7" s="83" t="s">
        <v>116</v>
      </c>
      <c r="C7" s="83"/>
      <c r="D7" s="83"/>
      <c r="E7" s="83"/>
      <c r="O7" s="53" t="s">
        <v>118</v>
      </c>
      <c r="P7" s="49"/>
      <c r="Q7" s="49"/>
      <c r="R7" s="49"/>
      <c r="S7" s="21"/>
      <c r="T7" s="21"/>
      <c r="U7" s="21"/>
    </row>
    <row r="8" spans="1:21" s="6" customFormat="1" ht="12" customHeight="1">
      <c r="A8" s="51"/>
      <c r="B8" s="83"/>
      <c r="C8" s="83"/>
      <c r="D8" s="83"/>
      <c r="E8" s="83"/>
      <c r="O8" s="24"/>
      <c r="P8" s="54" t="s">
        <v>1</v>
      </c>
      <c r="Q8" s="83" t="s">
        <v>37</v>
      </c>
      <c r="R8" s="83"/>
      <c r="S8" s="21"/>
      <c r="T8" s="21"/>
      <c r="U8" s="21"/>
    </row>
    <row r="9" spans="1:21" s="6" customFormat="1" ht="12" customHeight="1">
      <c r="A9" s="51"/>
      <c r="B9" s="83" t="s">
        <v>116</v>
      </c>
      <c r="C9" s="83"/>
      <c r="D9" s="83"/>
      <c r="E9" s="83"/>
      <c r="S9" s="21"/>
      <c r="T9" s="21"/>
      <c r="U9" s="21"/>
    </row>
    <row r="10" spans="1:21" s="6" customFormat="1" ht="12" customHeight="1">
      <c r="A10" s="51"/>
      <c r="B10" s="84" t="s">
        <v>85</v>
      </c>
      <c r="C10" s="84"/>
      <c r="D10" s="84"/>
      <c r="E10" s="84"/>
      <c r="O10" s="23" t="s">
        <v>15</v>
      </c>
      <c r="P10" s="23"/>
      <c r="Q10" s="23"/>
      <c r="R10" s="23"/>
      <c r="S10" s="21"/>
      <c r="T10" s="21"/>
      <c r="U10" s="21"/>
    </row>
    <row r="11" spans="14:24" ht="22.5" customHeight="1">
      <c r="N11" s="30"/>
      <c r="O11" s="66" t="s">
        <v>85</v>
      </c>
      <c r="P11" s="30"/>
      <c r="Q11" s="20"/>
      <c r="R11" s="20"/>
      <c r="S11" s="21"/>
      <c r="T11" s="21"/>
      <c r="U11" s="21"/>
      <c r="V11" s="21"/>
      <c r="W11" s="21"/>
      <c r="X11" s="21"/>
    </row>
    <row r="12" spans="1:24" ht="30.75" customHeight="1">
      <c r="A12" s="123" t="s">
        <v>114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32"/>
      <c r="W12" s="32"/>
      <c r="X12" s="25"/>
    </row>
    <row r="13" spans="1:24" ht="24" customHeight="1">
      <c r="A13" s="112" t="s">
        <v>83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25"/>
      <c r="W13" s="25"/>
      <c r="X13" s="25"/>
    </row>
    <row r="14" spans="1:24" ht="31.5" customHeight="1">
      <c r="A14" s="122" t="s">
        <v>16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5" ht="52.5" customHeight="1">
      <c r="A15" s="114" t="s">
        <v>0</v>
      </c>
      <c r="B15" s="116" t="s">
        <v>69</v>
      </c>
      <c r="C15" s="114" t="s">
        <v>31</v>
      </c>
      <c r="D15" s="114" t="s">
        <v>67</v>
      </c>
      <c r="E15" s="114"/>
      <c r="F15" s="114"/>
      <c r="G15" s="114"/>
      <c r="H15" s="114"/>
      <c r="I15" s="114"/>
      <c r="J15" s="114"/>
      <c r="K15" s="113" t="s">
        <v>72</v>
      </c>
      <c r="L15" s="113" t="s">
        <v>73</v>
      </c>
      <c r="M15" s="114" t="s">
        <v>74</v>
      </c>
      <c r="N15" s="114" t="s">
        <v>68</v>
      </c>
      <c r="O15" s="114"/>
      <c r="P15" s="114" t="s">
        <v>77</v>
      </c>
      <c r="Q15" s="114"/>
      <c r="R15" s="114"/>
      <c r="S15" s="114"/>
      <c r="T15" s="115" t="s">
        <v>32</v>
      </c>
      <c r="U15" s="115" t="s">
        <v>38</v>
      </c>
      <c r="V15" s="115" t="s">
        <v>36</v>
      </c>
      <c r="W15" s="115" t="s">
        <v>78</v>
      </c>
      <c r="X15" s="115" t="s">
        <v>79</v>
      </c>
      <c r="Y15" s="124"/>
    </row>
    <row r="16" spans="1:25" ht="15.75" customHeight="1">
      <c r="A16" s="114"/>
      <c r="B16" s="117"/>
      <c r="C16" s="119"/>
      <c r="D16" s="114" t="s">
        <v>6</v>
      </c>
      <c r="E16" s="82" t="s">
        <v>17</v>
      </c>
      <c r="F16" s="82"/>
      <c r="G16" s="82"/>
      <c r="H16" s="82"/>
      <c r="I16" s="82"/>
      <c r="J16" s="82"/>
      <c r="K16" s="113"/>
      <c r="L16" s="113"/>
      <c r="M16" s="114"/>
      <c r="N16" s="114" t="s">
        <v>76</v>
      </c>
      <c r="O16" s="114" t="s">
        <v>75</v>
      </c>
      <c r="P16" s="114" t="s">
        <v>2</v>
      </c>
      <c r="Q16" s="114" t="s">
        <v>3</v>
      </c>
      <c r="R16" s="114" t="s">
        <v>4</v>
      </c>
      <c r="S16" s="114" t="s">
        <v>5</v>
      </c>
      <c r="T16" s="115"/>
      <c r="U16" s="115"/>
      <c r="V16" s="115"/>
      <c r="W16" s="115"/>
      <c r="X16" s="115"/>
      <c r="Y16" s="124"/>
    </row>
    <row r="17" spans="1:25" ht="42" customHeight="1">
      <c r="A17" s="114"/>
      <c r="B17" s="117"/>
      <c r="C17" s="119"/>
      <c r="D17" s="114"/>
      <c r="E17" s="113" t="s">
        <v>70</v>
      </c>
      <c r="F17" s="113" t="s">
        <v>9</v>
      </c>
      <c r="G17" s="125" t="s">
        <v>71</v>
      </c>
      <c r="H17" s="126" t="s">
        <v>12</v>
      </c>
      <c r="I17" s="113" t="s">
        <v>26</v>
      </c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5"/>
      <c r="U17" s="115"/>
      <c r="V17" s="115"/>
      <c r="W17" s="115"/>
      <c r="X17" s="115"/>
      <c r="Y17" s="124"/>
    </row>
    <row r="18" spans="1:25" ht="90" customHeight="1">
      <c r="A18" s="114"/>
      <c r="B18" s="118"/>
      <c r="C18" s="119"/>
      <c r="D18" s="114"/>
      <c r="E18" s="113"/>
      <c r="F18" s="113"/>
      <c r="G18" s="125"/>
      <c r="H18" s="126"/>
      <c r="I18" s="7" t="s">
        <v>11</v>
      </c>
      <c r="J18" s="7" t="s">
        <v>10</v>
      </c>
      <c r="K18" s="113"/>
      <c r="L18" s="113"/>
      <c r="M18" s="114"/>
      <c r="N18" s="114"/>
      <c r="O18" s="114"/>
      <c r="P18" s="114"/>
      <c r="Q18" s="114"/>
      <c r="R18" s="114"/>
      <c r="S18" s="114"/>
      <c r="T18" s="115"/>
      <c r="U18" s="115"/>
      <c r="V18" s="115"/>
      <c r="W18" s="115"/>
      <c r="X18" s="115"/>
      <c r="Y18" s="124"/>
    </row>
    <row r="19" spans="1:29" s="25" customFormat="1" ht="15.75" customHeight="1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33">
        <v>7</v>
      </c>
      <c r="H19" s="1">
        <v>8</v>
      </c>
      <c r="I19" s="1">
        <v>9</v>
      </c>
      <c r="J19" s="1">
        <v>10</v>
      </c>
      <c r="K19" s="9">
        <v>11</v>
      </c>
      <c r="L19" s="9">
        <v>12</v>
      </c>
      <c r="M19" s="9">
        <v>13</v>
      </c>
      <c r="N19" s="1">
        <v>14</v>
      </c>
      <c r="O19" s="1">
        <v>15</v>
      </c>
      <c r="P19" s="1">
        <v>16</v>
      </c>
      <c r="Q19" s="1">
        <v>17</v>
      </c>
      <c r="R19" s="1">
        <v>18</v>
      </c>
      <c r="S19" s="1">
        <v>19</v>
      </c>
      <c r="T19" s="1">
        <v>20</v>
      </c>
      <c r="U19" s="1">
        <v>21</v>
      </c>
      <c r="V19" s="1">
        <v>22</v>
      </c>
      <c r="W19" s="1">
        <v>23</v>
      </c>
      <c r="X19" s="1">
        <v>24</v>
      </c>
      <c r="Y19" s="10"/>
      <c r="Z19" s="10"/>
      <c r="AA19" s="10"/>
      <c r="AB19" s="10"/>
      <c r="AC19" s="10"/>
    </row>
    <row r="20" spans="1:27" ht="18.75" customHeight="1">
      <c r="A20" s="34" t="s">
        <v>18</v>
      </c>
      <c r="B20" s="26"/>
      <c r="C20" s="78" t="s">
        <v>7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35"/>
      <c r="Z20" s="35"/>
      <c r="AA20" s="35"/>
    </row>
    <row r="21" spans="1:27" ht="16.5" customHeight="1">
      <c r="A21" s="78" t="s">
        <v>80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36"/>
      <c r="Z21" s="36"/>
      <c r="AA21" s="36"/>
    </row>
    <row r="22" spans="1:27" ht="19.5" customHeight="1">
      <c r="A22" s="40" t="s">
        <v>48</v>
      </c>
      <c r="B22" s="4"/>
      <c r="C22" s="97" t="s">
        <v>22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36"/>
      <c r="Z22" s="36"/>
      <c r="AA22" s="36"/>
    </row>
    <row r="23" spans="1:27" ht="38.25">
      <c r="A23" s="19" t="s">
        <v>102</v>
      </c>
      <c r="B23" s="74" t="s">
        <v>101</v>
      </c>
      <c r="C23" s="48" t="s">
        <v>89</v>
      </c>
      <c r="D23" s="55">
        <v>101.67</v>
      </c>
      <c r="E23" s="55">
        <v>101.67</v>
      </c>
      <c r="F23" s="55"/>
      <c r="G23" s="55"/>
      <c r="H23" s="55"/>
      <c r="I23" s="55"/>
      <c r="J23" s="55"/>
      <c r="K23" s="55"/>
      <c r="L23" s="55"/>
      <c r="M23" s="55">
        <v>101.67</v>
      </c>
      <c r="N23" s="55">
        <v>101.67</v>
      </c>
      <c r="O23" s="55"/>
      <c r="P23" s="55"/>
      <c r="Q23" s="55"/>
      <c r="R23" s="55"/>
      <c r="S23" s="55"/>
      <c r="T23" s="75">
        <v>33</v>
      </c>
      <c r="U23" s="55"/>
      <c r="V23" s="75">
        <v>18000</v>
      </c>
      <c r="W23" s="55"/>
      <c r="X23" s="55">
        <v>36.86</v>
      </c>
      <c r="Y23" s="12"/>
      <c r="Z23" s="12"/>
      <c r="AA23" s="12"/>
    </row>
    <row r="24" spans="1:27" ht="18" customHeight="1">
      <c r="A24" s="78" t="s">
        <v>39</v>
      </c>
      <c r="B24" s="78"/>
      <c r="C24" s="78"/>
      <c r="D24" s="56">
        <f>D23</f>
        <v>101.67</v>
      </c>
      <c r="E24" s="56">
        <f aca="true" t="shared" si="0" ref="E24:X24">E23</f>
        <v>101.67</v>
      </c>
      <c r="F24" s="56"/>
      <c r="G24" s="56"/>
      <c r="H24" s="56"/>
      <c r="I24" s="56"/>
      <c r="J24" s="56"/>
      <c r="K24" s="56"/>
      <c r="L24" s="56"/>
      <c r="M24" s="56">
        <f t="shared" si="0"/>
        <v>101.67</v>
      </c>
      <c r="N24" s="56">
        <f t="shared" si="0"/>
        <v>101.67</v>
      </c>
      <c r="O24" s="56">
        <f t="shared" si="0"/>
        <v>0</v>
      </c>
      <c r="P24" s="56">
        <f t="shared" si="0"/>
        <v>0</v>
      </c>
      <c r="Q24" s="56">
        <f t="shared" si="0"/>
        <v>0</v>
      </c>
      <c r="R24" s="56">
        <f t="shared" si="0"/>
        <v>0</v>
      </c>
      <c r="S24" s="56">
        <f t="shared" si="0"/>
        <v>0</v>
      </c>
      <c r="T24" s="56"/>
      <c r="U24" s="56"/>
      <c r="V24" s="63">
        <f t="shared" si="0"/>
        <v>18000</v>
      </c>
      <c r="W24" s="56">
        <f t="shared" si="0"/>
        <v>0</v>
      </c>
      <c r="X24" s="56">
        <f t="shared" si="0"/>
        <v>36.86</v>
      </c>
      <c r="Y24" s="10"/>
      <c r="Z24" s="10"/>
      <c r="AA24" s="10"/>
    </row>
    <row r="25" spans="1:27" ht="16.5" customHeight="1">
      <c r="A25" s="40" t="s">
        <v>47</v>
      </c>
      <c r="B25" s="39"/>
      <c r="C25" s="97" t="s">
        <v>19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35"/>
      <c r="Z25" s="35"/>
      <c r="AA25" s="35"/>
    </row>
    <row r="26" spans="1:27" ht="12.75">
      <c r="A26" s="19"/>
      <c r="B26" s="39"/>
      <c r="C26" s="2"/>
      <c r="D26" s="2"/>
      <c r="E26" s="2"/>
      <c r="F26" s="37"/>
      <c r="G26" s="37"/>
      <c r="H26" s="37"/>
      <c r="I26" s="37"/>
      <c r="J26" s="37"/>
      <c r="K26" s="37"/>
      <c r="L26" s="2"/>
      <c r="M26" s="2"/>
      <c r="N26" s="3"/>
      <c r="O26" s="3"/>
      <c r="P26" s="2"/>
      <c r="Q26" s="2"/>
      <c r="R26" s="2"/>
      <c r="S26" s="2"/>
      <c r="T26" s="2"/>
      <c r="U26" s="2"/>
      <c r="V26" s="2"/>
      <c r="W26" s="2"/>
      <c r="X26" s="2"/>
      <c r="Y26" s="12"/>
      <c r="Z26" s="12"/>
      <c r="AA26" s="12"/>
    </row>
    <row r="27" spans="1:27" ht="17.25" customHeight="1">
      <c r="A27" s="78" t="s">
        <v>40</v>
      </c>
      <c r="B27" s="78"/>
      <c r="C27" s="78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2"/>
      <c r="Q27" s="2"/>
      <c r="R27" s="2"/>
      <c r="S27" s="2"/>
      <c r="T27" s="2"/>
      <c r="U27" s="2"/>
      <c r="V27" s="2"/>
      <c r="W27" s="2"/>
      <c r="X27" s="2"/>
      <c r="Y27" s="10"/>
      <c r="Z27" s="10"/>
      <c r="AA27" s="10"/>
    </row>
    <row r="28" spans="1:27" ht="12.75">
      <c r="A28" s="40" t="s">
        <v>46</v>
      </c>
      <c r="B28" s="18"/>
      <c r="C28" s="82" t="s">
        <v>20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35"/>
      <c r="Z28" s="35"/>
      <c r="AA28" s="35"/>
    </row>
    <row r="29" spans="1:27" ht="12.75">
      <c r="A29" s="48"/>
      <c r="B29" s="2"/>
      <c r="C29" s="3"/>
      <c r="D29" s="3"/>
      <c r="E29" s="2"/>
      <c r="F29" s="37"/>
      <c r="G29" s="37"/>
      <c r="H29" s="37"/>
      <c r="I29" s="37"/>
      <c r="J29" s="37"/>
      <c r="K29" s="37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5"/>
      <c r="Z29" s="35"/>
      <c r="AA29" s="35"/>
    </row>
    <row r="30" spans="1:27" ht="15.75" customHeight="1">
      <c r="A30" s="78" t="s">
        <v>41</v>
      </c>
      <c r="B30" s="78"/>
      <c r="C30" s="78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12"/>
      <c r="Z30" s="12"/>
      <c r="AA30" s="12"/>
    </row>
    <row r="31" spans="1:27" ht="12.75">
      <c r="A31" s="40" t="s">
        <v>42</v>
      </c>
      <c r="B31" s="18"/>
      <c r="C31" s="82" t="s">
        <v>27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12"/>
      <c r="Z31" s="12"/>
      <c r="AA31" s="12"/>
    </row>
    <row r="32" spans="1:27" ht="66.75" customHeight="1">
      <c r="A32" s="40" t="s">
        <v>90</v>
      </c>
      <c r="B32" s="44" t="s">
        <v>93</v>
      </c>
      <c r="C32" s="72" t="s">
        <v>100</v>
      </c>
      <c r="D32" s="55">
        <v>20.28</v>
      </c>
      <c r="E32" s="55">
        <v>20.28</v>
      </c>
      <c r="F32" s="2"/>
      <c r="G32" s="2"/>
      <c r="H32" s="2"/>
      <c r="I32" s="2"/>
      <c r="J32" s="2"/>
      <c r="K32" s="2"/>
      <c r="L32" s="2"/>
      <c r="M32" s="55">
        <v>20.28</v>
      </c>
      <c r="N32" s="55">
        <v>20.28</v>
      </c>
      <c r="O32" s="48"/>
      <c r="P32" s="55"/>
      <c r="Q32" s="48"/>
      <c r="R32" s="55"/>
      <c r="S32" s="55"/>
      <c r="T32" s="48">
        <v>38</v>
      </c>
      <c r="U32" s="48"/>
      <c r="V32" s="48"/>
      <c r="W32" s="48"/>
      <c r="X32" s="48">
        <v>6.45</v>
      </c>
      <c r="Y32" s="12"/>
      <c r="Z32" s="12"/>
      <c r="AA32" s="12"/>
    </row>
    <row r="33" spans="1:27" ht="95.25" customHeight="1">
      <c r="A33" s="67" t="s">
        <v>91</v>
      </c>
      <c r="B33" s="44" t="s">
        <v>111</v>
      </c>
      <c r="C33" s="73" t="s">
        <v>112</v>
      </c>
      <c r="D33" s="55">
        <v>187.75</v>
      </c>
      <c r="E33" s="55">
        <v>187.75</v>
      </c>
      <c r="F33" s="2"/>
      <c r="G33" s="2"/>
      <c r="H33" s="2"/>
      <c r="I33" s="2"/>
      <c r="J33" s="2"/>
      <c r="K33" s="2"/>
      <c r="L33" s="2"/>
      <c r="M33" s="55">
        <v>187.75</v>
      </c>
      <c r="N33" s="55">
        <v>187.75</v>
      </c>
      <c r="O33" s="48"/>
      <c r="P33" s="55"/>
      <c r="Q33" s="48"/>
      <c r="R33" s="55"/>
      <c r="S33" s="55"/>
      <c r="T33" s="48"/>
      <c r="U33" s="48"/>
      <c r="V33" s="48"/>
      <c r="W33" s="48"/>
      <c r="X33" s="48"/>
      <c r="Y33" s="12"/>
      <c r="Z33" s="12"/>
      <c r="AA33" s="12"/>
    </row>
    <row r="34" spans="1:27" ht="54.75" customHeight="1">
      <c r="A34" s="67" t="s">
        <v>92</v>
      </c>
      <c r="B34" s="44" t="s">
        <v>104</v>
      </c>
      <c r="C34" s="68" t="s">
        <v>89</v>
      </c>
      <c r="D34" s="55">
        <v>8.78</v>
      </c>
      <c r="E34" s="55">
        <v>8.78</v>
      </c>
      <c r="F34" s="2"/>
      <c r="G34" s="2"/>
      <c r="H34" s="2"/>
      <c r="I34" s="2"/>
      <c r="J34" s="2"/>
      <c r="K34" s="2"/>
      <c r="L34" s="2"/>
      <c r="M34" s="55">
        <v>8.78</v>
      </c>
      <c r="N34" s="55">
        <v>8.78</v>
      </c>
      <c r="O34" s="48"/>
      <c r="P34" s="55"/>
      <c r="Q34" s="48"/>
      <c r="R34" s="55"/>
      <c r="S34" s="55"/>
      <c r="T34" s="48">
        <v>35</v>
      </c>
      <c r="U34" s="48"/>
      <c r="V34" s="48">
        <v>444</v>
      </c>
      <c r="W34" s="48"/>
      <c r="X34" s="55">
        <v>3</v>
      </c>
      <c r="Y34" s="12"/>
      <c r="Z34" s="12"/>
      <c r="AA34" s="12"/>
    </row>
    <row r="35" spans="1:27" ht="54" customHeight="1">
      <c r="A35" s="67" t="s">
        <v>94</v>
      </c>
      <c r="B35" s="44" t="s">
        <v>105</v>
      </c>
      <c r="C35" s="68" t="s">
        <v>89</v>
      </c>
      <c r="D35" s="55">
        <v>20.94</v>
      </c>
      <c r="E35" s="55">
        <v>20.94</v>
      </c>
      <c r="F35" s="2"/>
      <c r="G35" s="2"/>
      <c r="H35" s="2"/>
      <c r="I35" s="2"/>
      <c r="J35" s="2"/>
      <c r="K35" s="2"/>
      <c r="L35" s="2"/>
      <c r="M35" s="55">
        <v>20.94</v>
      </c>
      <c r="N35" s="55">
        <v>20.94</v>
      </c>
      <c r="O35" s="48"/>
      <c r="P35" s="55"/>
      <c r="Q35" s="48"/>
      <c r="R35" s="55"/>
      <c r="S35" s="55"/>
      <c r="T35" s="48">
        <v>57</v>
      </c>
      <c r="U35" s="48"/>
      <c r="V35" s="48">
        <v>600</v>
      </c>
      <c r="W35" s="48"/>
      <c r="X35" s="48">
        <v>4.39</v>
      </c>
      <c r="Y35" s="12"/>
      <c r="Z35" s="12"/>
      <c r="AA35" s="12"/>
    </row>
    <row r="36" spans="1:27" ht="58.5" customHeight="1">
      <c r="A36" s="67" t="s">
        <v>95</v>
      </c>
      <c r="B36" s="44" t="s">
        <v>106</v>
      </c>
      <c r="C36" s="68" t="s">
        <v>89</v>
      </c>
      <c r="D36" s="55">
        <v>20.94</v>
      </c>
      <c r="E36" s="55">
        <v>20.94</v>
      </c>
      <c r="F36" s="2"/>
      <c r="G36" s="2"/>
      <c r="H36" s="2"/>
      <c r="I36" s="2"/>
      <c r="J36" s="2"/>
      <c r="K36" s="2"/>
      <c r="L36" s="2"/>
      <c r="M36" s="55">
        <v>20.94</v>
      </c>
      <c r="N36" s="55">
        <v>20.94</v>
      </c>
      <c r="O36" s="48"/>
      <c r="P36" s="55"/>
      <c r="Q36" s="48"/>
      <c r="R36" s="55"/>
      <c r="S36" s="55"/>
      <c r="T36" s="48">
        <v>57</v>
      </c>
      <c r="U36" s="48"/>
      <c r="V36" s="48">
        <v>600</v>
      </c>
      <c r="W36" s="48"/>
      <c r="X36" s="48">
        <v>4.39</v>
      </c>
      <c r="Y36" s="12"/>
      <c r="Z36" s="12"/>
      <c r="AA36" s="12"/>
    </row>
    <row r="37" spans="1:29" s="58" customFormat="1" ht="15" customHeight="1">
      <c r="A37" s="79" t="s">
        <v>97</v>
      </c>
      <c r="B37" s="80"/>
      <c r="C37" s="81"/>
      <c r="D37" s="56">
        <f>SUM(D32:D36)</f>
        <v>258.69</v>
      </c>
      <c r="E37" s="56">
        <f>SUM(E32:E36)</f>
        <v>258.69</v>
      </c>
      <c r="F37" s="56"/>
      <c r="G37" s="56"/>
      <c r="H37" s="56"/>
      <c r="I37" s="56"/>
      <c r="J37" s="56"/>
      <c r="K37" s="56"/>
      <c r="L37" s="56"/>
      <c r="M37" s="56">
        <f aca="true" t="shared" si="1" ref="M37:S37">SUM(M32:M36)</f>
        <v>258.69</v>
      </c>
      <c r="N37" s="56">
        <f t="shared" si="1"/>
        <v>258.69</v>
      </c>
      <c r="O37" s="56">
        <f t="shared" si="1"/>
        <v>0</v>
      </c>
      <c r="P37" s="56">
        <f t="shared" si="1"/>
        <v>0</v>
      </c>
      <c r="Q37" s="56">
        <f t="shared" si="1"/>
        <v>0</v>
      </c>
      <c r="R37" s="56">
        <f t="shared" si="1"/>
        <v>0</v>
      </c>
      <c r="S37" s="56">
        <f t="shared" si="1"/>
        <v>0</v>
      </c>
      <c r="T37" s="56"/>
      <c r="U37" s="56"/>
      <c r="V37" s="63">
        <f>SUM(V32:V36)</f>
        <v>1644</v>
      </c>
      <c r="W37" s="56">
        <f>SUM(W32:W36)</f>
        <v>0</v>
      </c>
      <c r="X37" s="56">
        <f>SUM(X32:X36)</f>
        <v>18.23</v>
      </c>
      <c r="Y37" s="36"/>
      <c r="Z37" s="36"/>
      <c r="AA37" s="36"/>
      <c r="AB37" s="57"/>
      <c r="AC37" s="57"/>
    </row>
    <row r="38" spans="1:29" s="58" customFormat="1" ht="15" customHeight="1">
      <c r="A38" s="79"/>
      <c r="B38" s="80"/>
      <c r="C38" s="8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63"/>
      <c r="W38" s="56"/>
      <c r="X38" s="56"/>
      <c r="Y38" s="36"/>
      <c r="Z38" s="36"/>
      <c r="AA38" s="36"/>
      <c r="AB38" s="57"/>
      <c r="AC38" s="57"/>
    </row>
    <row r="39" spans="1:27" ht="15.75" customHeight="1">
      <c r="A39" s="40" t="s">
        <v>44</v>
      </c>
      <c r="B39" s="82" t="s">
        <v>81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10"/>
      <c r="Z39" s="10"/>
      <c r="AA39" s="10"/>
    </row>
    <row r="40" spans="1:27" ht="12.75">
      <c r="A40" s="19"/>
      <c r="B40" s="39"/>
      <c r="C40" s="13"/>
      <c r="D40" s="13"/>
      <c r="E40" s="2"/>
      <c r="F40" s="37"/>
      <c r="G40" s="37"/>
      <c r="H40" s="37"/>
      <c r="I40" s="37"/>
      <c r="J40" s="37"/>
      <c r="K40" s="37"/>
      <c r="L40" s="2"/>
      <c r="M40" s="2"/>
      <c r="N40" s="14"/>
      <c r="O40" s="14"/>
      <c r="P40" s="14"/>
      <c r="Q40" s="13"/>
      <c r="R40" s="13"/>
      <c r="S40" s="13"/>
      <c r="T40" s="13"/>
      <c r="U40" s="13"/>
      <c r="V40" s="13"/>
      <c r="W40" s="13"/>
      <c r="X40" s="13"/>
      <c r="Y40" s="35"/>
      <c r="Z40" s="35"/>
      <c r="AA40" s="35"/>
    </row>
    <row r="41" spans="1:27" ht="15.75" customHeight="1">
      <c r="A41" s="78" t="s">
        <v>43</v>
      </c>
      <c r="B41" s="82"/>
      <c r="C41" s="82"/>
      <c r="D41" s="3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2"/>
      <c r="R41" s="2"/>
      <c r="S41" s="2"/>
      <c r="T41" s="2"/>
      <c r="U41" s="2"/>
      <c r="V41" s="2"/>
      <c r="W41" s="13"/>
      <c r="X41" s="13"/>
      <c r="Y41" s="12"/>
      <c r="Z41" s="12"/>
      <c r="AA41" s="12"/>
    </row>
    <row r="42" spans="1:27" ht="12.75">
      <c r="A42" s="40" t="s">
        <v>55</v>
      </c>
      <c r="B42" s="82" t="s">
        <v>23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12"/>
      <c r="Z42" s="12"/>
      <c r="AA42" s="12"/>
    </row>
    <row r="43" spans="1:27" ht="12.75">
      <c r="A43" s="19"/>
      <c r="B43" s="39"/>
      <c r="C43" s="13"/>
      <c r="D43" s="13"/>
      <c r="E43" s="2"/>
      <c r="F43" s="37"/>
      <c r="G43" s="37"/>
      <c r="H43" s="37"/>
      <c r="I43" s="37"/>
      <c r="J43" s="37"/>
      <c r="K43" s="37"/>
      <c r="L43" s="2"/>
      <c r="M43" s="2"/>
      <c r="N43" s="14"/>
      <c r="O43" s="14"/>
      <c r="P43" s="13"/>
      <c r="Q43" s="13"/>
      <c r="R43" s="13"/>
      <c r="S43" s="13"/>
      <c r="T43" s="13"/>
      <c r="U43" s="13"/>
      <c r="V43" s="13"/>
      <c r="W43" s="14"/>
      <c r="X43" s="14"/>
      <c r="Y43" s="12"/>
      <c r="Z43" s="12"/>
      <c r="AA43" s="12"/>
    </row>
    <row r="44" spans="1:27" ht="17.25" customHeight="1">
      <c r="A44" s="78" t="s">
        <v>45</v>
      </c>
      <c r="B44" s="78"/>
      <c r="C44" s="78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2"/>
      <c r="Q44" s="2"/>
      <c r="R44" s="2"/>
      <c r="S44" s="2"/>
      <c r="T44" s="2"/>
      <c r="U44" s="2"/>
      <c r="V44" s="13"/>
      <c r="W44" s="13"/>
      <c r="X44" s="13"/>
      <c r="Y44" s="12"/>
      <c r="Z44" s="12"/>
      <c r="AA44" s="12"/>
    </row>
    <row r="45" spans="1:24" ht="15" customHeight="1">
      <c r="A45" s="40" t="s">
        <v>56</v>
      </c>
      <c r="B45" s="18"/>
      <c r="C45" s="97" t="s">
        <v>21</v>
      </c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7" ht="12.75">
      <c r="A46" s="19"/>
      <c r="B46" s="39"/>
      <c r="C46" s="13"/>
      <c r="D46" s="13"/>
      <c r="E46" s="2"/>
      <c r="F46" s="37"/>
      <c r="G46" s="37"/>
      <c r="H46" s="37"/>
      <c r="I46" s="37"/>
      <c r="J46" s="37"/>
      <c r="K46" s="37"/>
      <c r="L46" s="2"/>
      <c r="M46" s="2"/>
      <c r="N46" s="14"/>
      <c r="O46" s="14"/>
      <c r="P46" s="14"/>
      <c r="Q46" s="13"/>
      <c r="R46" s="13"/>
      <c r="S46" s="13"/>
      <c r="T46" s="13"/>
      <c r="U46" s="13"/>
      <c r="V46" s="13"/>
      <c r="W46" s="13"/>
      <c r="X46" s="13"/>
      <c r="Y46" s="12"/>
      <c r="Z46" s="12"/>
      <c r="AA46" s="12"/>
    </row>
    <row r="47" spans="1:27" ht="14.25" customHeight="1">
      <c r="A47" s="78" t="s">
        <v>57</v>
      </c>
      <c r="B47" s="82"/>
      <c r="C47" s="82"/>
      <c r="D47" s="3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2"/>
      <c r="R47" s="2"/>
      <c r="S47" s="2"/>
      <c r="T47" s="2"/>
      <c r="U47" s="2"/>
      <c r="V47" s="2"/>
      <c r="W47" s="13"/>
      <c r="X47" s="13"/>
      <c r="Y47" s="10"/>
      <c r="Z47" s="10"/>
      <c r="AA47" s="10"/>
    </row>
    <row r="48" spans="1:27" ht="21" customHeight="1" hidden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0"/>
      <c r="Z48" s="10"/>
      <c r="AA48" s="10"/>
    </row>
    <row r="49" spans="1:24" ht="12.75">
      <c r="A49" s="19" t="s">
        <v>58</v>
      </c>
      <c r="B49" s="39"/>
      <c r="C49" s="82" t="s">
        <v>24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</row>
    <row r="50" spans="1:27" ht="12.75">
      <c r="A50" s="19"/>
      <c r="B50" s="39"/>
      <c r="C50" s="13"/>
      <c r="D50" s="13"/>
      <c r="E50" s="2"/>
      <c r="F50" s="37"/>
      <c r="G50" s="37"/>
      <c r="H50" s="37"/>
      <c r="I50" s="37"/>
      <c r="J50" s="37"/>
      <c r="K50" s="37"/>
      <c r="L50" s="2"/>
      <c r="M50" s="2"/>
      <c r="N50" s="37"/>
      <c r="O50" s="37"/>
      <c r="P50" s="13"/>
      <c r="Q50" s="13"/>
      <c r="R50" s="13"/>
      <c r="S50" s="13"/>
      <c r="T50" s="13"/>
      <c r="U50" s="13"/>
      <c r="V50" s="13"/>
      <c r="W50" s="13"/>
      <c r="X50" s="13"/>
      <c r="Y50" s="12"/>
      <c r="Z50" s="12"/>
      <c r="AA50" s="12"/>
    </row>
    <row r="51" spans="1:27" ht="15.75" customHeight="1">
      <c r="A51" s="78" t="s">
        <v>59</v>
      </c>
      <c r="B51" s="78"/>
      <c r="C51" s="78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2"/>
      <c r="Q51" s="2"/>
      <c r="R51" s="2"/>
      <c r="S51" s="2"/>
      <c r="T51" s="2"/>
      <c r="U51" s="2"/>
      <c r="V51" s="3"/>
      <c r="W51" s="3"/>
      <c r="X51" s="3"/>
      <c r="Y51" s="10"/>
      <c r="Z51" s="10"/>
      <c r="AA51" s="10"/>
    </row>
    <row r="52" spans="1:27" ht="12.75">
      <c r="A52" s="78" t="s">
        <v>29</v>
      </c>
      <c r="B52" s="78"/>
      <c r="C52" s="78"/>
      <c r="D52" s="56">
        <f>D24+D27+D30+D37+D41+D44+D47+D51</f>
        <v>360.36</v>
      </c>
      <c r="E52" s="56">
        <f>E24+E27+E30+E37+E41+E44+E47+E51</f>
        <v>360.36</v>
      </c>
      <c r="F52" s="56"/>
      <c r="G52" s="56"/>
      <c r="H52" s="56"/>
      <c r="I52" s="56"/>
      <c r="J52" s="56"/>
      <c r="K52" s="56"/>
      <c r="L52" s="56"/>
      <c r="M52" s="56">
        <f aca="true" t="shared" si="2" ref="M52:W52">M24+M27+M30+M37+M41+M44+M47+M51</f>
        <v>360.36</v>
      </c>
      <c r="N52" s="56">
        <f t="shared" si="2"/>
        <v>360.36</v>
      </c>
      <c r="O52" s="56">
        <f t="shared" si="2"/>
        <v>0</v>
      </c>
      <c r="P52" s="56">
        <f t="shared" si="2"/>
        <v>0</v>
      </c>
      <c r="Q52" s="56">
        <f t="shared" si="2"/>
        <v>0</v>
      </c>
      <c r="R52" s="56">
        <f t="shared" si="2"/>
        <v>0</v>
      </c>
      <c r="S52" s="56">
        <f t="shared" si="2"/>
        <v>0</v>
      </c>
      <c r="T52" s="56"/>
      <c r="U52" s="56"/>
      <c r="V52" s="63">
        <f>V24+V27+V30+V37+V41+V44+V47+V51</f>
        <v>19644</v>
      </c>
      <c r="W52" s="56">
        <f t="shared" si="2"/>
        <v>0</v>
      </c>
      <c r="X52" s="56">
        <f>X24+X27+X30+X37+X41+X44+X47+X51</f>
        <v>55.09</v>
      </c>
      <c r="Y52" s="12"/>
      <c r="Z52" s="12"/>
      <c r="AA52" s="12"/>
    </row>
    <row r="53" spans="1:27" ht="15.75" customHeight="1">
      <c r="A53" s="42" t="s">
        <v>25</v>
      </c>
      <c r="B53" s="43"/>
      <c r="C53" s="109" t="s">
        <v>8</v>
      </c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1"/>
      <c r="Y53" s="12"/>
      <c r="Z53" s="12"/>
      <c r="AA53" s="12"/>
    </row>
    <row r="54" spans="1:27" ht="16.5" customHeight="1">
      <c r="A54" s="90" t="s">
        <v>49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2"/>
      <c r="Y54" s="10"/>
      <c r="Z54" s="10"/>
      <c r="AA54" s="10"/>
    </row>
    <row r="55" spans="1:27" ht="17.25" customHeight="1">
      <c r="A55" s="19" t="s">
        <v>50</v>
      </c>
      <c r="B55" s="38"/>
      <c r="C55" s="103" t="s">
        <v>28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5"/>
      <c r="Y55" s="10"/>
      <c r="Z55" s="10"/>
      <c r="AA55" s="10"/>
    </row>
    <row r="56" spans="1:27" ht="12.75">
      <c r="A56" s="40"/>
      <c r="B56" s="60"/>
      <c r="C56" s="59"/>
      <c r="D56" s="61"/>
      <c r="E56" s="61"/>
      <c r="F56" s="50"/>
      <c r="G56" s="50"/>
      <c r="H56" s="50"/>
      <c r="I56" s="50"/>
      <c r="J56" s="50"/>
      <c r="K56" s="50"/>
      <c r="L56" s="50"/>
      <c r="M56" s="61"/>
      <c r="N56" s="50"/>
      <c r="O56" s="61"/>
      <c r="P56" s="61"/>
      <c r="Q56" s="61"/>
      <c r="R56" s="61"/>
      <c r="S56" s="61"/>
      <c r="T56" s="50"/>
      <c r="U56" s="50"/>
      <c r="V56" s="50"/>
      <c r="W56" s="50"/>
      <c r="X56" s="50"/>
      <c r="Y56" s="10"/>
      <c r="Z56" s="10"/>
      <c r="AA56" s="10"/>
    </row>
    <row r="57" spans="1:27" ht="12.75">
      <c r="A57" s="127" t="s">
        <v>52</v>
      </c>
      <c r="B57" s="127"/>
      <c r="C57" s="12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63"/>
      <c r="U57" s="56"/>
      <c r="V57" s="63"/>
      <c r="W57" s="56"/>
      <c r="X57" s="62"/>
      <c r="Y57" s="12"/>
      <c r="Z57" s="12"/>
      <c r="AA57" s="12"/>
    </row>
    <row r="58" spans="1:27" ht="14.25" customHeight="1">
      <c r="A58" s="19" t="s">
        <v>51</v>
      </c>
      <c r="B58" s="103" t="s">
        <v>19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5"/>
      <c r="Y58" s="10"/>
      <c r="Z58" s="10"/>
      <c r="AA58" s="10"/>
    </row>
    <row r="59" spans="1:27" ht="230.25" customHeight="1">
      <c r="A59" s="44" t="s">
        <v>98</v>
      </c>
      <c r="B59" s="44" t="s">
        <v>110</v>
      </c>
      <c r="C59" s="44" t="s">
        <v>109</v>
      </c>
      <c r="D59" s="48">
        <v>23.52</v>
      </c>
      <c r="E59" s="48">
        <v>23.52</v>
      </c>
      <c r="F59" s="37"/>
      <c r="G59" s="37"/>
      <c r="H59" s="37"/>
      <c r="I59" s="37"/>
      <c r="J59" s="37"/>
      <c r="K59" s="37"/>
      <c r="L59" s="2"/>
      <c r="M59" s="48">
        <v>23.52</v>
      </c>
      <c r="N59" s="48">
        <v>23.52</v>
      </c>
      <c r="O59" s="48"/>
      <c r="P59" s="55"/>
      <c r="Q59" s="55"/>
      <c r="R59" s="55"/>
      <c r="S59" s="55"/>
      <c r="T59" s="8"/>
      <c r="U59" s="8"/>
      <c r="V59" s="8"/>
      <c r="W59" s="48"/>
      <c r="X59" s="48"/>
      <c r="Y59" s="10"/>
      <c r="Z59" s="10"/>
      <c r="AA59" s="10"/>
    </row>
    <row r="60" spans="1:24" ht="12.75">
      <c r="A60" s="90" t="s">
        <v>53</v>
      </c>
      <c r="B60" s="91"/>
      <c r="C60" s="92"/>
      <c r="D60" s="65">
        <f>D59</f>
        <v>23.52</v>
      </c>
      <c r="E60" s="65">
        <f>E59</f>
        <v>23.52</v>
      </c>
      <c r="F60" s="65"/>
      <c r="G60" s="65"/>
      <c r="H60" s="65"/>
      <c r="I60" s="65"/>
      <c r="J60" s="65"/>
      <c r="K60" s="65"/>
      <c r="L60" s="65"/>
      <c r="M60" s="65">
        <f aca="true" t="shared" si="3" ref="M60:X60">M59</f>
        <v>23.52</v>
      </c>
      <c r="N60" s="65">
        <f t="shared" si="3"/>
        <v>23.52</v>
      </c>
      <c r="O60" s="65">
        <f t="shared" si="3"/>
        <v>0</v>
      </c>
      <c r="P60" s="65">
        <f t="shared" si="3"/>
        <v>0</v>
      </c>
      <c r="Q60" s="65">
        <f t="shared" si="3"/>
        <v>0</v>
      </c>
      <c r="R60" s="65">
        <f t="shared" si="3"/>
        <v>0</v>
      </c>
      <c r="S60" s="65">
        <f t="shared" si="3"/>
        <v>0</v>
      </c>
      <c r="T60" s="65"/>
      <c r="U60" s="65"/>
      <c r="V60" s="70">
        <f t="shared" si="3"/>
        <v>0</v>
      </c>
      <c r="W60" s="65">
        <f t="shared" si="3"/>
        <v>0</v>
      </c>
      <c r="X60" s="65">
        <f t="shared" si="3"/>
        <v>0</v>
      </c>
    </row>
    <row r="61" spans="1:24" ht="12.75">
      <c r="A61" s="46" t="s">
        <v>60</v>
      </c>
      <c r="B61" s="93" t="s">
        <v>81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5"/>
    </row>
    <row r="62" spans="1:24" ht="11.25" customHeight="1">
      <c r="A62" s="19"/>
      <c r="B62" s="39"/>
      <c r="C62" s="2"/>
      <c r="D62" s="2"/>
      <c r="E62" s="2"/>
      <c r="F62" s="37"/>
      <c r="G62" s="37"/>
      <c r="H62" s="37"/>
      <c r="I62" s="37"/>
      <c r="J62" s="37"/>
      <c r="K62" s="37"/>
      <c r="L62" s="2"/>
      <c r="M62" s="2"/>
      <c r="N62" s="3"/>
      <c r="O62" s="3"/>
      <c r="P62" s="3"/>
      <c r="Q62" s="2"/>
      <c r="R62" s="2"/>
      <c r="S62" s="2"/>
      <c r="T62" s="13"/>
      <c r="U62" s="13"/>
      <c r="V62" s="13"/>
      <c r="W62" s="17"/>
      <c r="X62" s="17"/>
    </row>
    <row r="63" spans="1:24" ht="10.5" customHeight="1">
      <c r="A63" s="78" t="s">
        <v>61</v>
      </c>
      <c r="B63" s="78"/>
      <c r="C63" s="78"/>
      <c r="D63" s="3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2"/>
      <c r="R63" s="2"/>
      <c r="S63" s="2"/>
      <c r="T63" s="13"/>
      <c r="U63" s="13"/>
      <c r="V63" s="13"/>
      <c r="W63" s="17"/>
      <c r="X63" s="17"/>
    </row>
    <row r="64" spans="1:27" ht="17.25" customHeight="1">
      <c r="A64" s="40" t="s">
        <v>54</v>
      </c>
      <c r="B64" s="87" t="s">
        <v>23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9"/>
      <c r="Y64" s="10"/>
      <c r="Z64" s="10"/>
      <c r="AA64" s="10"/>
    </row>
    <row r="65" spans="1:27" ht="17.25" customHeight="1">
      <c r="A65" s="1"/>
      <c r="B65" s="47"/>
      <c r="C65" s="47"/>
      <c r="D65" s="47"/>
      <c r="E65" s="2"/>
      <c r="F65" s="37"/>
      <c r="G65" s="37"/>
      <c r="H65" s="37"/>
      <c r="I65" s="37"/>
      <c r="J65" s="37"/>
      <c r="K65" s="37"/>
      <c r="L65" s="2"/>
      <c r="M65" s="2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10"/>
      <c r="Z65" s="10"/>
      <c r="AA65" s="10"/>
    </row>
    <row r="66" spans="1:24" ht="12.75">
      <c r="A66" s="90" t="s">
        <v>62</v>
      </c>
      <c r="B66" s="91"/>
      <c r="C66" s="92"/>
      <c r="D66" s="3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2"/>
      <c r="R66" s="2"/>
      <c r="S66" s="2"/>
      <c r="T66" s="13"/>
      <c r="U66" s="13"/>
      <c r="V66" s="13"/>
      <c r="W66" s="17"/>
      <c r="X66" s="17"/>
    </row>
    <row r="67" spans="1:24" ht="12.75">
      <c r="A67" s="44" t="s">
        <v>63</v>
      </c>
      <c r="B67" s="93" t="s">
        <v>21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5"/>
    </row>
    <row r="68" spans="1:24" ht="17.25" customHeight="1">
      <c r="A68" s="40"/>
      <c r="B68" s="18"/>
      <c r="C68" s="13"/>
      <c r="D68" s="13"/>
      <c r="E68" s="2"/>
      <c r="F68" s="37"/>
      <c r="G68" s="37"/>
      <c r="H68" s="37"/>
      <c r="I68" s="37"/>
      <c r="J68" s="37"/>
      <c r="K68" s="37"/>
      <c r="L68" s="2"/>
      <c r="M68" s="2"/>
      <c r="N68" s="14"/>
      <c r="O68" s="14"/>
      <c r="P68" s="14"/>
      <c r="Q68" s="13"/>
      <c r="R68" s="13"/>
      <c r="S68" s="13"/>
      <c r="T68" s="2"/>
      <c r="U68" s="2"/>
      <c r="V68" s="2"/>
      <c r="W68" s="13"/>
      <c r="X68" s="13"/>
    </row>
    <row r="69" spans="1:24" ht="16.5" customHeight="1">
      <c r="A69" s="90" t="s">
        <v>64</v>
      </c>
      <c r="B69" s="91"/>
      <c r="C69" s="92"/>
      <c r="D69" s="41"/>
      <c r="E69" s="2"/>
      <c r="F69" s="27"/>
      <c r="G69" s="27"/>
      <c r="H69" s="27"/>
      <c r="I69" s="27"/>
      <c r="J69" s="27"/>
      <c r="K69" s="37"/>
      <c r="L69" s="2"/>
      <c r="M69" s="2"/>
      <c r="N69" s="3"/>
      <c r="O69" s="3"/>
      <c r="P69" s="3"/>
      <c r="Q69" s="2"/>
      <c r="R69" s="2"/>
      <c r="S69" s="2"/>
      <c r="T69" s="13"/>
      <c r="U69" s="13"/>
      <c r="V69" s="13"/>
      <c r="W69" s="45"/>
      <c r="X69" s="45"/>
    </row>
    <row r="70" spans="1:24" ht="0.75" customHeight="1" hidden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ht="15" customHeight="1">
      <c r="A71" s="18" t="s">
        <v>65</v>
      </c>
      <c r="B71" s="93" t="s">
        <v>24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5"/>
    </row>
    <row r="72" spans="1:24" ht="39" customHeight="1">
      <c r="A72" s="40" t="s">
        <v>96</v>
      </c>
      <c r="B72" s="72" t="s">
        <v>113</v>
      </c>
      <c r="C72" s="72" t="s">
        <v>103</v>
      </c>
      <c r="D72" s="55">
        <v>68.25</v>
      </c>
      <c r="E72" s="55">
        <v>68.25</v>
      </c>
      <c r="F72" s="48"/>
      <c r="G72" s="48"/>
      <c r="H72" s="48"/>
      <c r="I72" s="48"/>
      <c r="J72" s="48"/>
      <c r="K72" s="48"/>
      <c r="L72" s="48"/>
      <c r="M72" s="48">
        <v>68.25</v>
      </c>
      <c r="N72" s="48">
        <v>68.25</v>
      </c>
      <c r="O72" s="48"/>
      <c r="P72" s="48"/>
      <c r="Q72" s="48"/>
      <c r="R72" s="48"/>
      <c r="S72" s="48"/>
      <c r="T72" s="48">
        <v>97</v>
      </c>
      <c r="U72" s="48"/>
      <c r="V72" s="48"/>
      <c r="W72" s="48"/>
      <c r="X72" s="48">
        <v>8.46</v>
      </c>
    </row>
    <row r="73" spans="1:24" ht="59.25" customHeight="1">
      <c r="A73" s="71" t="s">
        <v>99</v>
      </c>
      <c r="B73" s="72" t="s">
        <v>107</v>
      </c>
      <c r="C73" s="48" t="s">
        <v>108</v>
      </c>
      <c r="D73" s="68">
        <v>28.77</v>
      </c>
      <c r="E73" s="68">
        <v>28.77</v>
      </c>
      <c r="F73" s="68"/>
      <c r="G73" s="68"/>
      <c r="H73" s="68"/>
      <c r="I73" s="68"/>
      <c r="J73" s="68"/>
      <c r="K73" s="68"/>
      <c r="L73" s="68"/>
      <c r="M73" s="68">
        <v>28.77</v>
      </c>
      <c r="N73" s="68">
        <v>28.77</v>
      </c>
      <c r="O73" s="68"/>
      <c r="P73" s="68"/>
      <c r="Q73" s="68"/>
      <c r="R73" s="68"/>
      <c r="S73" s="68"/>
      <c r="T73" s="68">
        <v>38</v>
      </c>
      <c r="U73" s="68"/>
      <c r="V73" s="68"/>
      <c r="W73" s="68"/>
      <c r="X73" s="68">
        <v>8.99</v>
      </c>
    </row>
    <row r="74" spans="1:24" ht="15" customHeight="1">
      <c r="A74" s="100" t="s">
        <v>66</v>
      </c>
      <c r="B74" s="101"/>
      <c r="C74" s="102"/>
      <c r="D74" s="65">
        <f>D72+D73</f>
        <v>97.02</v>
      </c>
      <c r="E74" s="65">
        <f>E72+E73</f>
        <v>97.02</v>
      </c>
      <c r="F74" s="65"/>
      <c r="G74" s="65"/>
      <c r="H74" s="65"/>
      <c r="I74" s="65"/>
      <c r="J74" s="65"/>
      <c r="K74" s="65"/>
      <c r="L74" s="65"/>
      <c r="M74" s="65">
        <f aca="true" t="shared" si="4" ref="M74:S74">M72+M73</f>
        <v>97.02</v>
      </c>
      <c r="N74" s="65">
        <f t="shared" si="4"/>
        <v>97.02</v>
      </c>
      <c r="O74" s="65">
        <f t="shared" si="4"/>
        <v>0</v>
      </c>
      <c r="P74" s="65">
        <f t="shared" si="4"/>
        <v>0</v>
      </c>
      <c r="Q74" s="65">
        <f t="shared" si="4"/>
        <v>0</v>
      </c>
      <c r="R74" s="65">
        <f t="shared" si="4"/>
        <v>0</v>
      </c>
      <c r="S74" s="65">
        <f t="shared" si="4"/>
        <v>0</v>
      </c>
      <c r="T74" s="65"/>
      <c r="U74" s="65"/>
      <c r="V74" s="70">
        <f>V72+V73</f>
        <v>0</v>
      </c>
      <c r="W74" s="65">
        <f>W72+W73</f>
        <v>0</v>
      </c>
      <c r="X74" s="65">
        <f>X72+X73</f>
        <v>17.450000000000003</v>
      </c>
    </row>
    <row r="75" spans="1:24" ht="12.75">
      <c r="A75" s="90" t="s">
        <v>30</v>
      </c>
      <c r="B75" s="91"/>
      <c r="C75" s="92"/>
      <c r="D75" s="56">
        <f>D57+D60+D63+D66+D69+D74</f>
        <v>120.53999999999999</v>
      </c>
      <c r="E75" s="56">
        <f>E57+E60+E63+E66+E69+E74</f>
        <v>120.53999999999999</v>
      </c>
      <c r="F75" s="56"/>
      <c r="G75" s="56"/>
      <c r="H75" s="56"/>
      <c r="I75" s="56"/>
      <c r="J75" s="56"/>
      <c r="K75" s="56"/>
      <c r="L75" s="56"/>
      <c r="M75" s="56">
        <f aca="true" t="shared" si="5" ref="M75:S75">M57+M60+M63+M66+M69+M74</f>
        <v>120.53999999999999</v>
      </c>
      <c r="N75" s="56">
        <f t="shared" si="5"/>
        <v>120.53999999999999</v>
      </c>
      <c r="O75" s="56">
        <f t="shared" si="5"/>
        <v>0</v>
      </c>
      <c r="P75" s="56">
        <f t="shared" si="5"/>
        <v>0</v>
      </c>
      <c r="Q75" s="56">
        <f t="shared" si="5"/>
        <v>0</v>
      </c>
      <c r="R75" s="56">
        <f t="shared" si="5"/>
        <v>0</v>
      </c>
      <c r="S75" s="56">
        <f t="shared" si="5"/>
        <v>0</v>
      </c>
      <c r="T75" s="56"/>
      <c r="U75" s="56"/>
      <c r="V75" s="63">
        <f>V57+V60+V63+V66+V69+V74</f>
        <v>0</v>
      </c>
      <c r="W75" s="56">
        <f>W57+W60+W63+W66+W69+W74</f>
        <v>0</v>
      </c>
      <c r="X75" s="56">
        <f>X57+X60+X63+X66+X69+X74</f>
        <v>17.450000000000003</v>
      </c>
    </row>
    <row r="76" spans="1:24" ht="12.75">
      <c r="A76" s="106" t="s">
        <v>82</v>
      </c>
      <c r="B76" s="107"/>
      <c r="C76" s="108"/>
      <c r="D76" s="56">
        <f>D52+D75</f>
        <v>480.9</v>
      </c>
      <c r="E76" s="56">
        <f>E52+E75</f>
        <v>480.9</v>
      </c>
      <c r="F76" s="56"/>
      <c r="G76" s="56"/>
      <c r="H76" s="56"/>
      <c r="I76" s="56"/>
      <c r="J76" s="56"/>
      <c r="K76" s="56"/>
      <c r="L76" s="56"/>
      <c r="M76" s="56">
        <f aca="true" t="shared" si="6" ref="M76:S76">M52+M75</f>
        <v>480.9</v>
      </c>
      <c r="N76" s="56">
        <f t="shared" si="6"/>
        <v>480.9</v>
      </c>
      <c r="O76" s="56">
        <f t="shared" si="6"/>
        <v>0</v>
      </c>
      <c r="P76" s="56">
        <f t="shared" si="6"/>
        <v>0</v>
      </c>
      <c r="Q76" s="56">
        <f t="shared" si="6"/>
        <v>0</v>
      </c>
      <c r="R76" s="56">
        <f t="shared" si="6"/>
        <v>0</v>
      </c>
      <c r="S76" s="56">
        <f t="shared" si="6"/>
        <v>0</v>
      </c>
      <c r="T76" s="63"/>
      <c r="U76" s="56"/>
      <c r="V76" s="63">
        <f>V52+V75</f>
        <v>19644</v>
      </c>
      <c r="W76" s="56">
        <f>W58+W61+W64+W67+W70+W75</f>
        <v>0</v>
      </c>
      <c r="X76" s="56">
        <f>X52+X75</f>
        <v>72.54</v>
      </c>
    </row>
    <row r="77" spans="1:23" ht="12.75">
      <c r="A77" s="10" t="s">
        <v>33</v>
      </c>
      <c r="B77" s="15"/>
      <c r="C77" s="15"/>
      <c r="D77" s="15"/>
      <c r="E77" s="15"/>
      <c r="F77" s="16"/>
      <c r="G77" s="16"/>
      <c r="H77" s="16"/>
      <c r="J77" s="6"/>
      <c r="K77" s="98"/>
      <c r="L77" s="98"/>
      <c r="M77" s="98"/>
      <c r="N77" s="98"/>
      <c r="O77" s="98"/>
      <c r="P77" s="6"/>
      <c r="Q77" s="6"/>
      <c r="R77" s="6"/>
      <c r="S77" s="6"/>
      <c r="T77" s="6"/>
      <c r="U77" s="6"/>
      <c r="V77" s="6"/>
      <c r="W77" s="5"/>
    </row>
    <row r="78" spans="1:10" ht="12.75">
      <c r="A78" s="11" t="s">
        <v>34</v>
      </c>
      <c r="B78" s="10"/>
      <c r="C78" s="12"/>
      <c r="D78" s="12"/>
      <c r="E78" s="12"/>
      <c r="F78" s="12"/>
      <c r="G78" s="12"/>
      <c r="H78" s="12"/>
      <c r="I78" s="12"/>
      <c r="J78" s="12"/>
    </row>
    <row r="79" spans="1:8" ht="12.75">
      <c r="A79" s="11" t="s">
        <v>35</v>
      </c>
      <c r="B79" s="11"/>
      <c r="C79" s="12"/>
      <c r="D79" s="12"/>
      <c r="E79" s="12"/>
      <c r="F79" s="12"/>
      <c r="G79" s="12"/>
      <c r="H79" s="12"/>
    </row>
    <row r="80" spans="1:4" ht="12.75">
      <c r="A80" s="99"/>
      <c r="B80" s="99"/>
      <c r="C80" s="99"/>
      <c r="D80" s="99"/>
    </row>
    <row r="81" spans="1:21" s="6" customFormat="1" ht="22.5" customHeight="1">
      <c r="A81" s="76" t="s">
        <v>87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S81" s="64"/>
      <c r="T81" s="64"/>
      <c r="U81" s="64"/>
    </row>
    <row r="82" spans="1:21" s="6" customFormat="1" ht="12">
      <c r="A82" s="96" t="s">
        <v>88</v>
      </c>
      <c r="B82" s="96"/>
      <c r="C82" s="96"/>
      <c r="F82" s="77" t="s">
        <v>1</v>
      </c>
      <c r="G82" s="77"/>
      <c r="H82" s="77"/>
      <c r="J82" s="77" t="s">
        <v>86</v>
      </c>
      <c r="K82" s="77"/>
      <c r="L82" s="77"/>
      <c r="M82" s="77"/>
      <c r="S82" s="64"/>
      <c r="T82" s="64"/>
      <c r="U82" s="64"/>
    </row>
    <row r="85" spans="2:5" ht="12.75">
      <c r="B85" s="69"/>
      <c r="C85" s="69"/>
      <c r="D85" s="69"/>
      <c r="E85" s="31"/>
    </row>
  </sheetData>
  <sheetProtection/>
  <mergeCells count="85">
    <mergeCell ref="D15:J15"/>
    <mergeCell ref="A57:C57"/>
    <mergeCell ref="C20:X20"/>
    <mergeCell ref="A27:C27"/>
    <mergeCell ref="D16:D18"/>
    <mergeCell ref="C22:X22"/>
    <mergeCell ref="A21:X21"/>
    <mergeCell ref="C25:X25"/>
    <mergeCell ref="A47:C47"/>
    <mergeCell ref="C28:X28"/>
    <mergeCell ref="Y15:Y18"/>
    <mergeCell ref="V15:V18"/>
    <mergeCell ref="W15:W18"/>
    <mergeCell ref="G17:G18"/>
    <mergeCell ref="M15:M18"/>
    <mergeCell ref="K15:K18"/>
    <mergeCell ref="E16:J16"/>
    <mergeCell ref="H17:H18"/>
    <mergeCell ref="X15:X18"/>
    <mergeCell ref="F17:F18"/>
    <mergeCell ref="Q1:X1"/>
    <mergeCell ref="N15:O15"/>
    <mergeCell ref="R16:R18"/>
    <mergeCell ref="P15:S15"/>
    <mergeCell ref="Q16:Q18"/>
    <mergeCell ref="A14:X14"/>
    <mergeCell ref="L15:L18"/>
    <mergeCell ref="N16:N18"/>
    <mergeCell ref="T15:T18"/>
    <mergeCell ref="A12:U12"/>
    <mergeCell ref="A13:U13"/>
    <mergeCell ref="I17:J17"/>
    <mergeCell ref="S16:S18"/>
    <mergeCell ref="A15:A18"/>
    <mergeCell ref="U15:U18"/>
    <mergeCell ref="E17:E18"/>
    <mergeCell ref="B15:B18"/>
    <mergeCell ref="O16:O18"/>
    <mergeCell ref="C15:C18"/>
    <mergeCell ref="P16:P18"/>
    <mergeCell ref="A30:C30"/>
    <mergeCell ref="C55:X55"/>
    <mergeCell ref="A52:C52"/>
    <mergeCell ref="C53:X53"/>
    <mergeCell ref="A54:X54"/>
    <mergeCell ref="A37:C37"/>
    <mergeCell ref="A82:C82"/>
    <mergeCell ref="C45:X45"/>
    <mergeCell ref="K77:O77"/>
    <mergeCell ref="A60:C60"/>
    <mergeCell ref="A80:D80"/>
    <mergeCell ref="A74:C74"/>
    <mergeCell ref="B58:X58"/>
    <mergeCell ref="A69:C69"/>
    <mergeCell ref="A76:C76"/>
    <mergeCell ref="A75:C75"/>
    <mergeCell ref="B64:X64"/>
    <mergeCell ref="A66:C66"/>
    <mergeCell ref="B71:X71"/>
    <mergeCell ref="B42:X42"/>
    <mergeCell ref="B61:X61"/>
    <mergeCell ref="A63:C63"/>
    <mergeCell ref="B67:X67"/>
    <mergeCell ref="A51:C51"/>
    <mergeCell ref="A44:C44"/>
    <mergeCell ref="C49:X49"/>
    <mergeCell ref="B3:E3"/>
    <mergeCell ref="O3:Q3"/>
    <mergeCell ref="B4:E4"/>
    <mergeCell ref="B5:E5"/>
    <mergeCell ref="O5:R5"/>
    <mergeCell ref="B6:E6"/>
    <mergeCell ref="B7:E7"/>
    <mergeCell ref="B8:E8"/>
    <mergeCell ref="Q8:R8"/>
    <mergeCell ref="B9:E9"/>
    <mergeCell ref="B10:E10"/>
    <mergeCell ref="A81:M81"/>
    <mergeCell ref="F82:H82"/>
    <mergeCell ref="J82:M82"/>
    <mergeCell ref="A24:C24"/>
    <mergeCell ref="A38:C38"/>
    <mergeCell ref="C31:X31"/>
    <mergeCell ref="B39:X39"/>
    <mergeCell ref="A41:C41"/>
  </mergeCells>
  <printOptions/>
  <pageMargins left="0.57" right="0.49" top="0.41" bottom="0.3937007874015748" header="0.4330708661417323" footer="0.37"/>
  <pageSetup fitToHeight="4" fitToWidth="1" horizontalDpi="600" verticalDpi="600" orientation="landscape" paperSize="9" scale="54" r:id="rId1"/>
  <headerFooter alignWithMargins="0">
    <oddHeader>&amp;C&amp;P
&amp;R&amp;"Times New Roman,обычный"Продовження додатка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planl</cp:lastModifiedBy>
  <cp:lastPrinted>2018-09-21T05:46:39Z</cp:lastPrinted>
  <dcterms:created xsi:type="dcterms:W3CDTF">2011-09-13T12:33:42Z</dcterms:created>
  <dcterms:modified xsi:type="dcterms:W3CDTF">2018-09-27T13:38:06Z</dcterms:modified>
  <cp:category/>
  <cp:version/>
  <cp:contentType/>
  <cp:contentStatus/>
</cp:coreProperties>
</file>